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43" documentId="13_ncr:1_{2D48FE9C-0A3C-4925-8828-D40D601AF738}" xr6:coauthVersionLast="47" xr6:coauthVersionMax="47" xr10:uidLastSave="{1356A4C2-E2A8-4298-A800-1A41A23BC5A1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868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G81" i="1" l="1"/>
  <c r="E27" i="1"/>
  <c r="H27" i="1" s="1"/>
  <c r="D81" i="1"/>
  <c r="F81" i="1"/>
  <c r="E17" i="1"/>
  <c r="H17" i="1" s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<sst xmlns="http://schemas.openxmlformats.org/spreadsheetml/2006/main" count="93" uniqueCount="93">
  <si>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</si>
  <si>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</si>
  <si>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</si>
  <si>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</si>
  <si>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</si>
  <si>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</si>
  <si>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</si>
  <si>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</si>
  <si>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</si>
  <si>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</si>
  <si>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</si>
  <si>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</si>
  <si>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</si>
  <si>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</si>
  <si>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</si>
  <si>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</si>
  <si>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</si>
  <si>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</si>
  <si>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</si>
  <si>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</si>
  <si>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</si>
  <si>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</si>
  <si>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</si>
  <si>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</si>
  <si>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</si>
  <si>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</si>
  <si>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</si>
  <si>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</si>
  <si>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</si>
  <si>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</si>
  <si>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</si>
  <si>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</si>
  <si>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</si>
  <si>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</si>
  <si>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</si>
  <si>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</si>
  <si>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</si>
  <si>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</si>
  <si>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</si>
  <si>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</si>
  <si>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</si>
  <si>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</si>
  <si>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</si>
  <si>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</si>
  <si>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</si>
  <si>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</si>
  <si>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</si>
  <si>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</si>
  <si>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</si>
  <si>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</si>
  <si>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</si>
  <si>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</si>
  <si>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</si>
  <si>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</si>
  <si>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</si>
  <si>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</si>
  <si>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</si>
  <si>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</si>
  <si>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</si>
  <si>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</si>
  <si>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</si>
  <si>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</si>
  <si>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</si>
  <si>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</si>
  <si>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</si>
  <si>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</si>
  <si>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</si>
  <si>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</si>
  <si>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</si>
  <si>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</si>
  <si>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</si>
  <si>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</si>
  <si>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</si>
  <si>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</si>
  <si>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</si>
  <si>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</si>
  <si>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</si>
  <si>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</si>
  <si>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</si>
  <si>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</si>
  <si>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</si>
  <si>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</si>
  <si>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</si>
  <si>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</si>
  <si>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</si>
  <si>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</si>
  <si>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Yanko Durán Prieto</t>
  </si>
  <si>
    <t>Consejera Presidenta</t>
  </si>
  <si>
    <t>Directora Ejecutiva de Administración</t>
  </si>
  <si>
    <t>Lic. María Guadalupe Delgado Cota</t>
  </si>
  <si>
    <t>Instituto Estatal Electoral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</si>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</sst>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</cellXfs>
  <cellStyles count="14">
    <cellStyle name="=C:\WINNT\SYSTEM32\COMMAND.COM" xfId="2" xr:uid="{F261CE8F-BA02-4683-92D1-F4A53748590E}"/>
    <cellStyle name="Millares" xfId="1" builtinId="3"/>
    <cellStyle name="Millares 2" xfId="4" xr:uid="{7B00395C-FC04-441B-96A3-1A3C3845A004}"/>
    <cellStyle name="Millares 2 2" xfId="5" xr:uid="{D8ED3AF6-B063-49B3-8A05-A12D7DCD8131}"/>
    <cellStyle name="Millares 2 2 2" xfId="12" xr:uid="{8B109B18-EB6D-4463-B868-C152C3DA474F}"/>
    <cellStyle name="Millares 2 3" xfId="11" xr:uid="{B64A987D-0B89-47EF-8415-EE203A519EB1}"/>
    <cellStyle name="Millares 3" xfId="6" xr:uid="{E9C9E016-2352-469F-9050-F0650A249310}"/>
    <cellStyle name="Millares 3 2" xfId="13" xr:uid="{6966BCBE-CBD6-4339-B37F-72F30946798A}"/>
    <cellStyle name="Millares 4" xfId="3" xr:uid="{D3C987F2-C302-4690-9092-1D16E4E9BA72}"/>
    <cellStyle name="Millares 5" xfId="10" xr:uid="{3CB51D38-6B18-4EAA-A1D7-2AB0D7B7F855}"/>
    <cellStyle name="Normal" xfId="0" builtinId="0"/>
    <cellStyle name="Normal 2" xfId="7" xr:uid="{57508688-E614-4A27-A5C8-DBF25ECCBF49}"/>
    <cellStyle name="Normal 2 2" xfId="8" xr:uid="{FE89D78C-9D3F-48BF-ACE2-6EFD056FAD42}"/>
    <cellStyle name="Normal 9" xfId="9" xr:uid="{1B87059E-6553-40D6-932F-59CBFB56F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44" zoomScale="80" zoomScaleNormal="80" workbookViewId="0">
      <selection activeCell="B85" sqref="B85:G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85546875" style="1" bestFit="1" customWidth="1"/>
    <col min="4" max="4" width="16.28515625" style="1" bestFit="1" customWidth="1"/>
    <col min="5" max="5" width="17.85546875" style="1" bestFit="1" customWidth="1"/>
    <col min="6" max="8" width="18.1406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90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91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347891482</v>
      </c>
      <c r="D9" s="16">
        <f>SUM(D10:D16)</f>
        <v>-231771.99999999907</v>
      </c>
      <c r="E9" s="16">
        <f t="shared" ref="E9:E26" si="0">C9+D9</f>
        <v>347659710</v>
      </c>
      <c r="F9" s="16">
        <f>SUM(F10:F16)</f>
        <v>332004930.08000004</v>
      </c>
      <c r="G9" s="16">
        <f>SUM(G10:G16)</f>
        <v>332004930.08000004</v>
      </c>
      <c r="H9" s="16">
        <f t="shared" ref="H9:H40" si="1">E9-F9</f>
        <v>15654779.919999957</v>
      </c>
    </row>
    <row r="10" spans="2:9" ht="12" customHeight="1" x14ac:dyDescent="0.2">
      <c r="B10" s="11" t="s">
        <v>14</v>
      </c>
      <c r="C10" s="12">
        <v>48855575.280000001</v>
      </c>
      <c r="D10" s="13">
        <v>922176.4</v>
      </c>
      <c r="E10" s="18">
        <f t="shared" si="0"/>
        <v>49777751.68</v>
      </c>
      <c r="F10" s="12">
        <v>49674791.729999997</v>
      </c>
      <c r="G10" s="12">
        <v>49674791.729999997</v>
      </c>
      <c r="H10" s="20">
        <f t="shared" si="1"/>
        <v>102959.95000000298</v>
      </c>
    </row>
    <row r="11" spans="2:9" ht="12" customHeight="1" x14ac:dyDescent="0.2">
      <c r="B11" s="11" t="s">
        <v>15</v>
      </c>
      <c r="C11" s="12">
        <v>150631851.33000001</v>
      </c>
      <c r="D11" s="13">
        <v>-2128813.5099999998</v>
      </c>
      <c r="E11" s="18">
        <f t="shared" si="0"/>
        <v>148503037.82000002</v>
      </c>
      <c r="F11" s="12">
        <v>141272724.69</v>
      </c>
      <c r="G11" s="12">
        <v>141272724.69</v>
      </c>
      <c r="H11" s="20">
        <f t="shared" si="1"/>
        <v>7230313.130000025</v>
      </c>
    </row>
    <row r="12" spans="2:9" ht="12" customHeight="1" x14ac:dyDescent="0.2">
      <c r="B12" s="11" t="s">
        <v>16</v>
      </c>
      <c r="C12" s="12">
        <v>100066794.33</v>
      </c>
      <c r="D12" s="13">
        <v>-1266076.28</v>
      </c>
      <c r="E12" s="18">
        <f t="shared" si="0"/>
        <v>98800718.049999997</v>
      </c>
      <c r="F12" s="12">
        <v>91448486.819999993</v>
      </c>
      <c r="G12" s="12">
        <v>91448486.819999993</v>
      </c>
      <c r="H12" s="20">
        <f t="shared" si="1"/>
        <v>7352231.2300000042</v>
      </c>
    </row>
    <row r="13" spans="2:9" ht="12" customHeight="1" x14ac:dyDescent="0.2">
      <c r="B13" s="11" t="s">
        <v>17</v>
      </c>
      <c r="C13" s="12">
        <v>46695709.07</v>
      </c>
      <c r="D13" s="13">
        <v>-6378452.1500000004</v>
      </c>
      <c r="E13" s="18">
        <f>C13+D13</f>
        <v>40317256.920000002</v>
      </c>
      <c r="F13" s="12">
        <v>39600192.600000001</v>
      </c>
      <c r="G13" s="12">
        <v>39600192.600000001</v>
      </c>
      <c r="H13" s="20">
        <f t="shared" si="1"/>
        <v>717064.3200000003</v>
      </c>
    </row>
    <row r="14" spans="2:9" ht="12" customHeight="1" x14ac:dyDescent="0.2">
      <c r="B14" s="11" t="s">
        <v>18</v>
      </c>
      <c r="C14" s="12">
        <v>1427311.58</v>
      </c>
      <c r="D14" s="13">
        <v>1073831.1299999999</v>
      </c>
      <c r="E14" s="18">
        <f t="shared" si="0"/>
        <v>2501142.71</v>
      </c>
      <c r="F14" s="12">
        <v>2303725.7400000002</v>
      </c>
      <c r="G14" s="12">
        <v>2303725.7400000002</v>
      </c>
      <c r="H14" s="20">
        <f t="shared" si="1"/>
        <v>197416.96999999974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214240.41</v>
      </c>
      <c r="D16" s="13">
        <v>7545562.4100000001</v>
      </c>
      <c r="E16" s="18">
        <f t="shared" si="0"/>
        <v>7759802.8200000003</v>
      </c>
      <c r="F16" s="12">
        <v>7705008.5</v>
      </c>
      <c r="G16" s="12">
        <v>7705008.5</v>
      </c>
      <c r="H16" s="20">
        <f t="shared" si="1"/>
        <v>54794.320000000298</v>
      </c>
    </row>
    <row r="17" spans="2:8" ht="24" customHeight="1" x14ac:dyDescent="0.2">
      <c r="B17" s="6" t="s">
        <v>21</v>
      </c>
      <c r="C17" s="16">
        <f>SUM(C18:C26)</f>
        <v>108295254</v>
      </c>
      <c r="D17" s="16">
        <f>SUM(D18:D26)</f>
        <v>3817077.4799999991</v>
      </c>
      <c r="E17" s="16">
        <f t="shared" si="0"/>
        <v>112112331.48</v>
      </c>
      <c r="F17" s="16">
        <f>SUM(F18:F26)</f>
        <v>86052349.979999989</v>
      </c>
      <c r="G17" s="16">
        <f>SUM(G18:G26)</f>
        <v>86052349.979999989</v>
      </c>
      <c r="H17" s="16">
        <f t="shared" si="1"/>
        <v>26059981.500000015</v>
      </c>
    </row>
    <row r="18" spans="2:8" ht="24" x14ac:dyDescent="0.2">
      <c r="B18" s="9" t="s">
        <v>22</v>
      </c>
      <c r="C18" s="12">
        <v>90187842</v>
      </c>
      <c r="D18" s="13">
        <v>4958611.26</v>
      </c>
      <c r="E18" s="18">
        <f t="shared" si="0"/>
        <v>95146453.260000005</v>
      </c>
      <c r="F18" s="12">
        <v>76384004.439999998</v>
      </c>
      <c r="G18" s="12">
        <v>76384004.439999998</v>
      </c>
      <c r="H18" s="20">
        <f t="shared" si="1"/>
        <v>18762448.820000008</v>
      </c>
    </row>
    <row r="19" spans="2:8" ht="12" customHeight="1" x14ac:dyDescent="0.2">
      <c r="B19" s="9" t="s">
        <v>23</v>
      </c>
      <c r="C19" s="12">
        <v>9313272</v>
      </c>
      <c r="D19" s="13">
        <v>-745173.91</v>
      </c>
      <c r="E19" s="18">
        <f t="shared" si="0"/>
        <v>8568098.0899999999</v>
      </c>
      <c r="F19" s="12">
        <v>4531869.5999999996</v>
      </c>
      <c r="G19" s="12">
        <v>4531869.5999999996</v>
      </c>
      <c r="H19" s="20">
        <f t="shared" si="1"/>
        <v>4036228.49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359514</v>
      </c>
      <c r="D21" s="13">
        <v>443134.53</v>
      </c>
      <c r="E21" s="18">
        <f t="shared" si="0"/>
        <v>802648.53</v>
      </c>
      <c r="F21" s="12">
        <v>583943.91</v>
      </c>
      <c r="G21" s="12">
        <v>583943.91</v>
      </c>
      <c r="H21" s="20">
        <f t="shared" si="1"/>
        <v>218704.62</v>
      </c>
    </row>
    <row r="22" spans="2:8" ht="12" customHeight="1" x14ac:dyDescent="0.2">
      <c r="B22" s="9" t="s">
        <v>26</v>
      </c>
      <c r="C22" s="12">
        <v>1121448</v>
      </c>
      <c r="D22" s="13">
        <v>-525091.99</v>
      </c>
      <c r="E22" s="18">
        <f t="shared" si="0"/>
        <v>596356.01</v>
      </c>
      <c r="F22" s="12">
        <v>446646.47</v>
      </c>
      <c r="G22" s="12">
        <v>446646.47</v>
      </c>
      <c r="H22" s="20">
        <f t="shared" si="1"/>
        <v>149709.54000000004</v>
      </c>
    </row>
    <row r="23" spans="2:8" ht="12" customHeight="1" x14ac:dyDescent="0.2">
      <c r="B23" s="9" t="s">
        <v>27</v>
      </c>
      <c r="C23" s="12">
        <v>4251504</v>
      </c>
      <c r="D23" s="13">
        <v>257054.52</v>
      </c>
      <c r="E23" s="18">
        <f t="shared" si="0"/>
        <v>4508558.5199999996</v>
      </c>
      <c r="F23" s="12">
        <v>2908403.11</v>
      </c>
      <c r="G23" s="12">
        <v>2908403.11</v>
      </c>
      <c r="H23" s="20">
        <f t="shared" si="1"/>
        <v>1600155.4099999997</v>
      </c>
    </row>
    <row r="24" spans="2:8" ht="12" customHeight="1" x14ac:dyDescent="0.2">
      <c r="B24" s="9" t="s">
        <v>28</v>
      </c>
      <c r="C24" s="12">
        <v>1697065</v>
      </c>
      <c r="D24" s="13">
        <v>-870319.1</v>
      </c>
      <c r="E24" s="18">
        <f t="shared" si="0"/>
        <v>826745.9</v>
      </c>
      <c r="F24" s="12">
        <v>472421.75</v>
      </c>
      <c r="G24" s="12">
        <v>472421.75</v>
      </c>
      <c r="H24" s="20">
        <f t="shared" si="1"/>
        <v>354324.15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1364609</v>
      </c>
      <c r="D26" s="13">
        <v>298862.17</v>
      </c>
      <c r="E26" s="18">
        <f t="shared" si="0"/>
        <v>1663471.17</v>
      </c>
      <c r="F26" s="12">
        <v>725060.7</v>
      </c>
      <c r="G26" s="12">
        <v>725060.7</v>
      </c>
      <c r="H26" s="20">
        <f t="shared" si="1"/>
        <v>938410.47</v>
      </c>
    </row>
    <row r="27" spans="2:8" ht="20.100000000000001" customHeight="1" x14ac:dyDescent="0.2">
      <c r="B27" s="6" t="s">
        <v>31</v>
      </c>
      <c r="C27" s="16">
        <f>SUM(C28:C36)</f>
        <v>142396090</v>
      </c>
      <c r="D27" s="16">
        <f>SUM(D28:D36)</f>
        <v>-5579015</v>
      </c>
      <c r="E27" s="16">
        <f>D27+C27</f>
        <v>136817075</v>
      </c>
      <c r="F27" s="16">
        <f>SUM(F28:F36)</f>
        <v>98889359.439999998</v>
      </c>
      <c r="G27" s="16">
        <f>SUM(G28:G36)</f>
        <v>98889359.439999998</v>
      </c>
      <c r="H27" s="16">
        <f t="shared" si="1"/>
        <v>37927715.560000002</v>
      </c>
    </row>
    <row r="28" spans="2:8" x14ac:dyDescent="0.2">
      <c r="B28" s="9" t="s">
        <v>32</v>
      </c>
      <c r="C28" s="12">
        <v>9025941</v>
      </c>
      <c r="D28" s="13">
        <v>-829778.87</v>
      </c>
      <c r="E28" s="18">
        <f t="shared" ref="E28:E36" si="2">C28+D28</f>
        <v>8196162.1299999999</v>
      </c>
      <c r="F28" s="12">
        <v>4762684.8600000003</v>
      </c>
      <c r="G28" s="12">
        <v>4762684.8600000003</v>
      </c>
      <c r="H28" s="20">
        <f t="shared" si="1"/>
        <v>3433477.2699999996</v>
      </c>
    </row>
    <row r="29" spans="2:8" x14ac:dyDescent="0.2">
      <c r="B29" s="9" t="s">
        <v>33</v>
      </c>
      <c r="C29" s="12">
        <v>17665663</v>
      </c>
      <c r="D29" s="13">
        <v>1697214.37</v>
      </c>
      <c r="E29" s="18">
        <f t="shared" si="2"/>
        <v>19362877.370000001</v>
      </c>
      <c r="F29" s="12">
        <v>14797971.550000001</v>
      </c>
      <c r="G29" s="12">
        <v>14797971.550000001</v>
      </c>
      <c r="H29" s="20">
        <f t="shared" si="1"/>
        <v>4564905.82</v>
      </c>
    </row>
    <row r="30" spans="2:8" ht="12" customHeight="1" x14ac:dyDescent="0.2">
      <c r="B30" s="9" t="s">
        <v>34</v>
      </c>
      <c r="C30" s="12">
        <v>14729489</v>
      </c>
      <c r="D30" s="13">
        <v>-5333757.5999999996</v>
      </c>
      <c r="E30" s="18">
        <f t="shared" si="2"/>
        <v>9395731.4000000004</v>
      </c>
      <c r="F30" s="12">
        <v>5901657.5700000003</v>
      </c>
      <c r="G30" s="12">
        <v>5901657.5700000003</v>
      </c>
      <c r="H30" s="20">
        <f t="shared" si="1"/>
        <v>3494073.83</v>
      </c>
    </row>
    <row r="31" spans="2:8" x14ac:dyDescent="0.2">
      <c r="B31" s="9" t="s">
        <v>35</v>
      </c>
      <c r="C31" s="12">
        <v>3449495</v>
      </c>
      <c r="D31" s="13">
        <v>53499</v>
      </c>
      <c r="E31" s="18">
        <f t="shared" si="2"/>
        <v>3502994</v>
      </c>
      <c r="F31" s="12">
        <v>1209073.9099999999</v>
      </c>
      <c r="G31" s="12">
        <v>1209073.9099999999</v>
      </c>
      <c r="H31" s="20">
        <f t="shared" si="1"/>
        <v>2293920.09</v>
      </c>
    </row>
    <row r="32" spans="2:8" ht="24" x14ac:dyDescent="0.2">
      <c r="B32" s="9" t="s">
        <v>36</v>
      </c>
      <c r="C32" s="12">
        <v>5616771</v>
      </c>
      <c r="D32" s="13">
        <v>-1073309.8</v>
      </c>
      <c r="E32" s="18">
        <f t="shared" si="2"/>
        <v>4543461.2</v>
      </c>
      <c r="F32" s="12">
        <v>3695167.76</v>
      </c>
      <c r="G32" s="12">
        <v>3695167.76</v>
      </c>
      <c r="H32" s="20">
        <f t="shared" si="1"/>
        <v>848293.44000000041</v>
      </c>
    </row>
    <row r="33" spans="2:8" x14ac:dyDescent="0.2">
      <c r="B33" s="9" t="s">
        <v>37</v>
      </c>
      <c r="C33" s="12">
        <v>14252540</v>
      </c>
      <c r="D33" s="13">
        <v>-1938825.57</v>
      </c>
      <c r="E33" s="18">
        <f t="shared" si="2"/>
        <v>12313714.43</v>
      </c>
      <c r="F33" s="12">
        <v>11059189.460000001</v>
      </c>
      <c r="G33" s="12">
        <v>11059189.460000001</v>
      </c>
      <c r="H33" s="20">
        <f t="shared" si="1"/>
        <v>1254524.9699999988</v>
      </c>
    </row>
    <row r="34" spans="2:8" x14ac:dyDescent="0.2">
      <c r="B34" s="9" t="s">
        <v>38</v>
      </c>
      <c r="C34" s="12">
        <v>29085805</v>
      </c>
      <c r="D34" s="13">
        <v>-56461.98</v>
      </c>
      <c r="E34" s="18">
        <f t="shared" si="2"/>
        <v>29029343.02</v>
      </c>
      <c r="F34" s="12">
        <v>11559474.48</v>
      </c>
      <c r="G34" s="12">
        <v>11559474.48</v>
      </c>
      <c r="H34" s="20">
        <f t="shared" si="1"/>
        <v>17469868.539999999</v>
      </c>
    </row>
    <row r="35" spans="2:8" x14ac:dyDescent="0.2">
      <c r="B35" s="9" t="s">
        <v>39</v>
      </c>
      <c r="C35" s="12">
        <v>28048350</v>
      </c>
      <c r="D35" s="13">
        <v>1929505.45</v>
      </c>
      <c r="E35" s="18">
        <f t="shared" si="2"/>
        <v>29977855.449999999</v>
      </c>
      <c r="F35" s="12">
        <v>27561328.079999998</v>
      </c>
      <c r="G35" s="12">
        <v>27561328.079999998</v>
      </c>
      <c r="H35" s="20">
        <f t="shared" si="1"/>
        <v>2416527.370000001</v>
      </c>
    </row>
    <row r="36" spans="2:8" x14ac:dyDescent="0.2">
      <c r="B36" s="9" t="s">
        <v>40</v>
      </c>
      <c r="C36" s="12">
        <v>20522036</v>
      </c>
      <c r="D36" s="13">
        <v>-27100</v>
      </c>
      <c r="E36" s="18">
        <f t="shared" si="2"/>
        <v>20494936</v>
      </c>
      <c r="F36" s="12">
        <v>18342811.77</v>
      </c>
      <c r="G36" s="12">
        <v>18342811.77</v>
      </c>
      <c r="H36" s="20">
        <f t="shared" si="1"/>
        <v>2152124.2300000004</v>
      </c>
    </row>
    <row r="37" spans="2:8" ht="20.100000000000001" customHeight="1" x14ac:dyDescent="0.2">
      <c r="B37" s="7" t="s">
        <v>41</v>
      </c>
      <c r="C37" s="16">
        <f>SUM(C38:C46)</f>
        <v>294086426.49000001</v>
      </c>
      <c r="D37" s="16">
        <f>SUM(D38:D46)</f>
        <v>7546</v>
      </c>
      <c r="E37" s="16">
        <f>C37+D37</f>
        <v>294093972.49000001</v>
      </c>
      <c r="F37" s="16">
        <f>SUM(F38:F46)</f>
        <v>292739564.23000002</v>
      </c>
      <c r="G37" s="16">
        <f>SUM(G38:G46)</f>
        <v>292739564.23000002</v>
      </c>
      <c r="H37" s="16">
        <f t="shared" si="1"/>
        <v>1354408.2599999905</v>
      </c>
    </row>
    <row r="38" spans="2:8" ht="12" customHeight="1" x14ac:dyDescent="0.2">
      <c r="B38" s="9" t="s">
        <v>42</v>
      </c>
      <c r="C38" s="12">
        <v>293826426.49000001</v>
      </c>
      <c r="D38" s="13">
        <v>21727</v>
      </c>
      <c r="E38" s="18">
        <f t="shared" ref="E38:E79" si="3">C38+D38</f>
        <v>293848153.49000001</v>
      </c>
      <c r="F38" s="12">
        <v>292495126.80000001</v>
      </c>
      <c r="G38" s="12">
        <v>292495126.80000001</v>
      </c>
      <c r="H38" s="20">
        <f t="shared" si="1"/>
        <v>1353026.6899999976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260000</v>
      </c>
      <c r="D41" s="13">
        <v>-258620</v>
      </c>
      <c r="E41" s="18">
        <f t="shared" si="3"/>
        <v>1380</v>
      </c>
      <c r="F41" s="12">
        <v>0</v>
      </c>
      <c r="G41" s="12">
        <v>0</v>
      </c>
      <c r="H41" s="20">
        <f t="shared" ref="H41:H72" si="4">E41-F41</f>
        <v>1380</v>
      </c>
    </row>
    <row r="42" spans="2:8" ht="12" customHeight="1" x14ac:dyDescent="0.2">
      <c r="B42" s="9" t="s">
        <v>46</v>
      </c>
      <c r="C42" s="12">
        <v>0</v>
      </c>
      <c r="D42" s="13">
        <v>226445</v>
      </c>
      <c r="E42" s="18">
        <f t="shared" si="3"/>
        <v>226445</v>
      </c>
      <c r="F42" s="12">
        <v>226444.36</v>
      </c>
      <c r="G42" s="12">
        <v>226444.36</v>
      </c>
      <c r="H42" s="20">
        <f t="shared" si="4"/>
        <v>0.64000000001396984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17994</v>
      </c>
      <c r="E46" s="19">
        <f t="shared" si="3"/>
        <v>17994</v>
      </c>
      <c r="F46" s="14">
        <v>17993.07</v>
      </c>
      <c r="G46" s="14">
        <v>17993.07</v>
      </c>
      <c r="H46" s="21">
        <f t="shared" si="4"/>
        <v>0.93000000000029104</v>
      </c>
    </row>
    <row r="47" spans="2:8" ht="20.100000000000001" customHeight="1" x14ac:dyDescent="0.2">
      <c r="B47" s="6" t="s">
        <v>51</v>
      </c>
      <c r="C47" s="16">
        <f>SUM(C48:C56)</f>
        <v>5489116</v>
      </c>
      <c r="D47" s="16">
        <f>SUM(D48:D56)</f>
        <v>1986163.52</v>
      </c>
      <c r="E47" s="16">
        <f t="shared" si="3"/>
        <v>7475279.5199999996</v>
      </c>
      <c r="F47" s="16">
        <f>SUM(F48:F56)</f>
        <v>6897309.25</v>
      </c>
      <c r="G47" s="16">
        <f>SUM(G48:G56)</f>
        <v>6897309.25</v>
      </c>
      <c r="H47" s="16">
        <f t="shared" si="4"/>
        <v>577970.26999999955</v>
      </c>
    </row>
    <row r="48" spans="2:8" x14ac:dyDescent="0.2">
      <c r="B48" s="9" t="s">
        <v>52</v>
      </c>
      <c r="C48" s="12">
        <v>4808754</v>
      </c>
      <c r="D48" s="13">
        <v>1751221.52</v>
      </c>
      <c r="E48" s="18">
        <f t="shared" si="3"/>
        <v>6559975.5199999996</v>
      </c>
      <c r="F48" s="12">
        <v>6170183.2999999998</v>
      </c>
      <c r="G48" s="12">
        <v>6170183.2999999998</v>
      </c>
      <c r="H48" s="20">
        <f t="shared" si="4"/>
        <v>389792.21999999974</v>
      </c>
    </row>
    <row r="49" spans="2:8" x14ac:dyDescent="0.2">
      <c r="B49" s="9" t="s">
        <v>53</v>
      </c>
      <c r="C49" s="12">
        <v>259366</v>
      </c>
      <c r="D49" s="13">
        <v>96270</v>
      </c>
      <c r="E49" s="18">
        <f t="shared" si="3"/>
        <v>355636</v>
      </c>
      <c r="F49" s="12">
        <v>327559.01</v>
      </c>
      <c r="G49" s="12">
        <v>327559.01</v>
      </c>
      <c r="H49" s="20">
        <f t="shared" si="4"/>
        <v>28076.989999999991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420996</v>
      </c>
      <c r="D53" s="13">
        <v>138672</v>
      </c>
      <c r="E53" s="18">
        <f t="shared" si="3"/>
        <v>559668</v>
      </c>
      <c r="F53" s="12">
        <v>399566.94</v>
      </c>
      <c r="G53" s="12">
        <v>399566.94</v>
      </c>
      <c r="H53" s="20">
        <f t="shared" si="4"/>
        <v>160101.06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898158368.49000001</v>
      </c>
      <c r="D81" s="22">
        <f>SUM(D73,D69,D61,D57,D47,D37,D27,D17,D9)</f>
        <v>0</v>
      </c>
      <c r="E81" s="22">
        <f>C81+D81</f>
        <v>898158368.49000001</v>
      </c>
      <c r="F81" s="22">
        <f>SUM(F73,F69,F61,F57,F47,F37,F17,F27,F9)</f>
        <v>816583512.98000002</v>
      </c>
      <c r="G81" s="22">
        <f>SUM(G73,G69,G61,G57,G47,G37,G27,G17,G9)</f>
        <v>816583512.98000002</v>
      </c>
      <c r="H81" s="22">
        <f t="shared" si="5"/>
        <v>81574855.50999999</v>
      </c>
    </row>
    <row r="83" spans="2:8" s="23" customFormat="1" x14ac:dyDescent="0.2">
      <c r="B83" s="43" t="s">
        <v>92</v>
      </c>
    </row>
    <row r="84" spans="2:8" s="23" customFormat="1" ht="15" x14ac:dyDescent="0.25">
      <c r="B84" s="24"/>
      <c r="C84" s="24"/>
      <c r="D84" s="24"/>
      <c r="E84" s="24"/>
      <c r="F84" s="24"/>
    </row>
    <row r="85" spans="2:8" s="23" customFormat="1" ht="15" x14ac:dyDescent="0.25">
      <c r="B85" s="25"/>
      <c r="C85" s="24"/>
      <c r="D85" s="24"/>
      <c r="E85" s="24"/>
      <c r="F85" s="24"/>
    </row>
    <row r="86" spans="2:8" s="23" customFormat="1" ht="15" x14ac:dyDescent="0.25">
      <c r="B86" s="25" t="s">
        <v>86</v>
      </c>
      <c r="C86" s="24"/>
      <c r="D86" s="24"/>
      <c r="E86" s="24" t="s">
        <v>89</v>
      </c>
      <c r="F86" s="24"/>
    </row>
    <row r="87" spans="2:8" s="23" customFormat="1" ht="15" x14ac:dyDescent="0.25">
      <c r="B87" s="25" t="s">
        <v>87</v>
      </c>
      <c r="C87" s="24"/>
      <c r="D87" s="24"/>
      <c r="E87" s="24" t="s">
        <v>88</v>
      </c>
      <c r="F87" s="24"/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23622047244094491" right="0.23622047244094491" top="0.39370078740157483" bottom="0.39370078740157483" header="0" footer="0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2024-04-10T17:55:23Z</cp:lastPrinted>
  <dcterms:created xsi:type="dcterms:W3CDTF">2019-12-04T16:22:52Z</dcterms:created>
  <dcterms:modified xsi:type="dcterms:W3CDTF">2025-01-22T16:23:08Z</dcterms:modified>
</cp:coreProperties>
</file>